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nfred\PV\ÖLI\HP-ÖLI\"/>
    </mc:Choice>
  </mc:AlternateContent>
  <bookViews>
    <workbookView xWindow="0" yWindow="0" windowWidth="9090" windowHeight="9195"/>
  </bookViews>
  <sheets>
    <sheet name="II-L Rechner" sheetId="1" r:id="rId1"/>
    <sheet name="Tabelle2" sheetId="2" r:id="rId2"/>
    <sheet name="Tabelle3" sheetId="3" r:id="rId3"/>
  </sheets>
  <definedNames>
    <definedName name="EG">'II-L Rechner'!$D$7:$D$18</definedName>
    <definedName name="EGR">'II-L Rechner'!$H$7:$H$13</definedName>
    <definedName name="EGRUG">'II-L Rechner'!$C$7:$C$12</definedName>
    <definedName name="EGRUG1">'II-L Rechner'!$C$7:$C$13</definedName>
    <definedName name="ELGR">'II-L Rechner'!$D$7:$D$18</definedName>
  </definedNames>
  <calcPr calcId="171027"/>
</workbook>
</file>

<file path=xl/calcChain.xml><?xml version="1.0" encoding="utf-8"?>
<calcChain xmlns="http://schemas.openxmlformats.org/spreadsheetml/2006/main">
  <c r="F24" i="1" l="1"/>
  <c r="F25" i="1"/>
  <c r="F26" i="1"/>
  <c r="F23" i="1"/>
  <c r="M10" i="1"/>
  <c r="M9" i="1"/>
  <c r="I15" i="1"/>
  <c r="I14" i="1"/>
  <c r="I18" i="1"/>
  <c r="I8" i="1"/>
  <c r="I9" i="1"/>
  <c r="I10" i="1"/>
  <c r="I11" i="1"/>
  <c r="I12" i="1"/>
  <c r="I13" i="1"/>
  <c r="I16" i="1"/>
  <c r="I17" i="1"/>
  <c r="I7" i="1"/>
  <c r="H25" i="1" l="1"/>
  <c r="H26" i="1"/>
  <c r="H24" i="1"/>
  <c r="H23" i="1"/>
  <c r="H27" i="1" l="1"/>
</calcChain>
</file>

<file path=xl/comments1.xml><?xml version="1.0" encoding="utf-8"?>
<comments xmlns="http://schemas.openxmlformats.org/spreadsheetml/2006/main">
  <authors>
    <author>Manfred Sparr</author>
  </authors>
  <commentList>
    <comment ref="D7" authorId="0" shapeId="0">
      <text>
        <r>
          <rPr>
            <sz val="9"/>
            <color indexed="81"/>
            <rFont val="Tahoma"/>
            <family val="2"/>
          </rPr>
          <t xml:space="preserve">Verwendungsgruppen:
• LPH: LehrerIn an Pädagogischen Hochschulen
</t>
        </r>
      </text>
    </comment>
    <comment ref="D8" authorId="0" shapeId="0">
      <text>
        <r>
          <rPr>
            <b/>
            <sz val="9"/>
            <color indexed="81"/>
            <rFont val="Tahoma"/>
            <family val="2"/>
          </rPr>
          <t>Verwendungsgruppen:
• L1: LehrerIn mit universitärem Lehramtsstudium
bzw. Universitäts- oder Hochschulausbildung
(auch FHS) mit Berufspraxis</t>
        </r>
        <r>
          <rPr>
            <sz val="9"/>
            <color indexed="81"/>
            <rFont val="Tahoma"/>
            <family val="2"/>
          </rPr>
          <t xml:space="preserve">
</t>
        </r>
      </text>
    </comment>
    <comment ref="E8" authorId="0" shapeId="0">
      <text>
        <r>
          <rPr>
            <b/>
            <sz val="9"/>
            <color indexed="81"/>
            <rFont val="Tahoma"/>
            <family val="2"/>
          </rPr>
          <t xml:space="preserve">LVGR I: 1 Unterrichtsstunde= 1,167 WE
Deutsch (D)
Fremdsprachen (E1, F, It, Sp., GR, L, usw.)
(Spezielle) Betriebswirtschaftslehre
Betriebswirtschaftliches Praktikum
(Elektronische) Datenverarbeitung
Laboratorium
(Mathematik und) Angewandte Mathematik (BMHS)
Darstellende Geometrie an HTLs
alle technischen Theoriefachgegenstände an HTLs
</t>
        </r>
        <r>
          <rPr>
            <sz val="9"/>
            <color indexed="81"/>
            <rFont val="Tahoma"/>
            <family val="2"/>
          </rPr>
          <t xml:space="preserve">
</t>
        </r>
      </text>
    </comment>
    <comment ref="E9" authorId="0" shapeId="0">
      <text>
        <r>
          <rPr>
            <b/>
            <sz val="9"/>
            <color indexed="81"/>
            <rFont val="Tahoma"/>
            <family val="2"/>
          </rPr>
          <t xml:space="preserve">LVGR II: 
1 Unterrichtsstunde = 1,105 WE
Schwerpunktfach Biologie u.Umweltkunde (BIU2 i.AHS)
Darstellende Geometrie (DG2 an AHS)
Mathematik (M2 an AHS)
Schwerpunktfach Physik (PH2)
(Physik und) Angewandte Physik
(Chemie und) Angewandte Chemie
(Kustodiat) Informatik
Betriebliches Rechnungswesen
Betriebslehre
Betriebsrechnen
Wirtschaftliches Rechnen
Buchhaltung, Bilanz und Steuerlehre
Kostenrechnung
Theorie der Weberei
Warenkunde und Technologie
Schulbibliothek (je nach Schulgröße 6, 7,5 oder 9
Stunden, bei Abendschulen bis 2 Stunden mehr)
Werkstättenleiterstunde
</t>
        </r>
      </text>
    </comment>
    <comment ref="E10" authorId="0" shapeId="0">
      <text>
        <r>
          <rPr>
            <b/>
            <sz val="9"/>
            <color indexed="81"/>
            <rFont val="Tahoma"/>
            <family val="2"/>
          </rPr>
          <t xml:space="preserve">LVGR III: 
1 Unterrichtsstunde = 1,050 WE
Berufsorientierung &amp; Bildungsinformation (BOBI)
Biologie (und Umweltkunde)
Biologie und Umweltkunde, Physik, Chemie (BUPC)
Biologie und Ökolgie (BOK3)
Chemie (CH3)
Geographie (und Wirtschaftskunde)
Geometrisch Zeichnen (GZ als Trägerfach)
Geschichte (und Sozialkunde / Politische Bildung)
Zeitgeschichte
(Wirtschaftliche Bildung und) Rechtskunde
Staatsbürgerkunde (und Rechtslehre)
Politische Bildung (und Rechtslehre)
Gesundheitslehre
Haushaltsökonomie &amp; Ernährung (Theorie, HOE)
Landeskunde (LAK)
Literatur (LIT3)
Medienkunde (MEK)
Orientierung Berufs- &amp; Arbeitswelt (OBAW)
Physik (PH3)
Prakt. Übung Computer (PUC3)
Psychologie und Philosophie (einschließlich Praktikum)
Psychologie/Erziehungslehre/Philosophie (PEPH)
Psychologie/Pädagogik/Philosophie (PPP)
Philosophischer Einführungsunterricht
Religion (RAK, RE, RI, RK, RM, RB)
Ethik
Sportkunde (SPOK)
Ernährungslehre und Lebensmittelkunde
Materialienkunde
Technisches Zeichnen
Umweltschutz und Unfallverhütung
Volkswirtschaftslehre und Soziologie
Werkstättenlaboratorium
(UÜ) Einführung Informatik (EINF)
(UÜ) Praxis wissenschaftlichen Arbeitens (EPWA)
Tagesschulheim
SchikursleiterIn, Projektleitung usw. (SKL)
AdministratorIn (ADM) = 0,5 Stunden/Klasse
DirektorIn (DIR)
</t>
        </r>
        <r>
          <rPr>
            <sz val="9"/>
            <color indexed="81"/>
            <rFont val="Tahoma"/>
            <family val="2"/>
          </rPr>
          <t xml:space="preserve">
</t>
        </r>
      </text>
    </comment>
    <comment ref="E11" authorId="0" shapeId="0">
      <text>
        <r>
          <rPr>
            <b/>
            <sz val="9"/>
            <color indexed="81"/>
            <rFont val="Tahoma"/>
            <family val="2"/>
          </rPr>
          <t xml:space="preserve">LVGR IV: 
1 Unterrichtsstunde = 0,913 WE
Bildnerisches Gestalten
Chor - Bühnenspiel
Entwurf- und Fachzeichnen
Ernährungslehre &amp; Hauswirtschaft als Pflichtfach (ELH)
Freie Rede (FRD)
Freihandzeichnen
Geometrisch Zeichnen (wenn nicht Trägerfach)
Instrumentalmusik (INM) bzw.: Instrumentalunterricht
Kunstgeschichte
Maschinschreiben (MS)
Schach (SCHA)
Spielmusik (SPMU)
Textiles Gestalten (TGE)
Verkehrserziehung (VKE)
</t>
        </r>
      </text>
    </comment>
    <comment ref="E12" authorId="0" shapeId="0">
      <text>
        <r>
          <rPr>
            <b/>
            <sz val="9"/>
            <color indexed="81"/>
            <rFont val="Tahoma"/>
            <family val="2"/>
          </rPr>
          <t xml:space="preserve">LVGR IV a: 
1 Unterrichtsstunde = 0,955 WE
Bildnerische Erziehung (BE4a)
(Bildnerisches Gestalten &amp;) Werkerziehung (BGW, WEZ)
Technisches Werken (TEW) bzw.: Textiles Werken (TEXW)
Geometrisch Zeichnen (GZ)
Musikerziehung (MU4a)
Bewegung und Sport / Leibeserziehung / Leibesübungen
</t>
        </r>
      </text>
    </comment>
    <comment ref="E13" authorId="0" shapeId="0">
      <text>
        <r>
          <rPr>
            <b/>
            <sz val="9"/>
            <color indexed="81"/>
            <rFont val="Tahoma"/>
            <family val="2"/>
          </rPr>
          <t xml:space="preserve">LVGR IV b: 
1 Unterrichtsstunde = 0,977 WE
Bildnerische Erziehung (BE4b, als Schularbeitsfach)
Musikerziehung (MU4b, als Schularbeitsfach)
Stenotypie und Textverarbeitung
</t>
        </r>
        <r>
          <rPr>
            <sz val="9"/>
            <color indexed="81"/>
            <rFont val="Tahoma"/>
            <family val="2"/>
          </rPr>
          <t xml:space="preserve">
</t>
        </r>
      </text>
    </comment>
    <comment ref="E14" authorId="0" shapeId="0">
      <text>
        <r>
          <rPr>
            <b/>
            <sz val="9"/>
            <color indexed="81"/>
            <rFont val="Tahoma"/>
            <family val="2"/>
          </rPr>
          <t xml:space="preserve">LVGR V: 
1 Unterrichtsstunde = 0,875 WE
Chor(gesang)
Bühnenspiel (Darstellendes Spiel)
Ernährungslehre und Hauswirtschaft
Kochen und Hauswirtschaftskunde
Küchenpraxis und Küchenführung
Textverarbeitung
Zeichnen und Schrift bzw.: Zeichnen und Werkarbeit
LVGR V a: 1 Unterrichtsstunde = 0,825 WE
Ernährung &amp; Haushaltspraktikum (ENHA)
Nähen und Werken (Haushaltungsschulen)
(Atelier und) Werkstätte
Betriebspraktikum bzw.: Bautechnisches Praktikum
Praktische Bauarbeiten
</t>
        </r>
      </text>
    </comment>
    <comment ref="D15" authorId="0" shapeId="0">
      <text>
        <r>
          <rPr>
            <b/>
            <sz val="9"/>
            <color indexed="81"/>
            <rFont val="Tahoma"/>
            <family val="2"/>
          </rPr>
          <t>Verwendungsgruppen:
• L2a2: Haupt- und SonderschullehrerIn mit
Akademiestudium, FachlehrerIn an berufsbildenden
Schulen mit Lehramtsprüfung,
Lehrerin mit einem Bachelorstudium an einer
Pädagogischen Hochschule</t>
        </r>
      </text>
    </comment>
    <comment ref="D16" authorId="0" shapeId="0">
      <text>
        <r>
          <rPr>
            <b/>
            <sz val="9"/>
            <color indexed="81"/>
            <rFont val="Tahoma"/>
            <family val="2"/>
          </rPr>
          <t xml:space="preserve">Verwendungsgruppen:
• L2a1: VolksschullehrerIn mit vier Semestern
Akademiestudium (ohne Ergänzungsprüfung)
</t>
        </r>
      </text>
    </comment>
    <comment ref="D17" authorId="0" shapeId="0">
      <text>
        <r>
          <rPr>
            <b/>
            <sz val="9"/>
            <color indexed="81"/>
            <rFont val="Tahoma"/>
            <family val="2"/>
          </rPr>
          <t xml:space="preserve">Verwendungsgruppen:
• L2b1: VolksschullehrerIn ohne Akademiestudium,
ErzieherIn mit Befähigungsprüfung)
</t>
        </r>
      </text>
    </comment>
    <comment ref="D18" authorId="0" shapeId="0">
      <text>
        <r>
          <rPr>
            <b/>
            <sz val="9"/>
            <color indexed="81"/>
            <rFont val="Tahoma"/>
            <family val="2"/>
          </rPr>
          <t>Verwendungsgruppen:
• L3: LehrerIn ohne Matura</t>
        </r>
        <r>
          <rPr>
            <sz val="9"/>
            <color indexed="81"/>
            <rFont val="Tahoma"/>
            <family val="2"/>
          </rPr>
          <t xml:space="preserve">
</t>
        </r>
      </text>
    </comment>
  </commentList>
</comments>
</file>

<file path=xl/comments2.xml><?xml version="1.0" encoding="utf-8"?>
<comments xmlns="http://schemas.openxmlformats.org/spreadsheetml/2006/main">
  <authors>
    <author>Manfred Sparr</author>
  </authors>
  <commentList>
    <comment ref="B5" authorId="0" shapeId="0">
      <text>
        <r>
          <rPr>
            <sz val="9"/>
            <color indexed="81"/>
            <rFont val="Tahoma"/>
            <family val="2"/>
          </rPr>
          <t xml:space="preserve">Verwendungsgruppen:
• LPH: LehrerIn an Pädagogischen Hochschulen
</t>
        </r>
      </text>
    </comment>
    <comment ref="H5" authorId="0" shapeId="0">
      <text>
        <r>
          <rPr>
            <sz val="9"/>
            <color indexed="81"/>
            <rFont val="Tahoma"/>
            <family val="2"/>
          </rPr>
          <t xml:space="preserve">Verwendungsgruppen:
• LPH: LehrerIn an Pädagogischen Hochschulen
</t>
        </r>
      </text>
    </comment>
    <comment ref="B6" authorId="0" shapeId="0">
      <text>
        <r>
          <rPr>
            <b/>
            <sz val="9"/>
            <color indexed="81"/>
            <rFont val="Tahoma"/>
            <family val="2"/>
          </rPr>
          <t>Verwendungsgruppen:
• L1: LehrerIn mit universitärem Lehramtsstudium
bzw. Universitäts- oder Hochschulausbildung
(auch FHS) mit Berufspraxis</t>
        </r>
        <r>
          <rPr>
            <sz val="9"/>
            <color indexed="81"/>
            <rFont val="Tahoma"/>
            <family val="2"/>
          </rPr>
          <t xml:space="preserve">
</t>
        </r>
      </text>
    </comment>
    <comment ref="C6" authorId="0" shapeId="0">
      <text>
        <r>
          <rPr>
            <b/>
            <sz val="9"/>
            <color indexed="81"/>
            <rFont val="Tahoma"/>
            <family val="2"/>
          </rPr>
          <t xml:space="preserve">LVGR I: 1 Unterrichtsstunde= 1,167 WE
Deutsch (D)
Fremdsprachen (E1, F, It, Sp., GR, L, usw.)
(Spezielle) Betriebswirtschaftslehre
Betriebswirtschaftliches Praktikum
(Elektronische) Datenverarbeitung
Laboratorium
(Mathematik und) Angewandte Mathematik (BMHS)
Darstellende Geometrie an HTLs
alle technischen Theoriefachgegenstände an HTLs
</t>
        </r>
        <r>
          <rPr>
            <sz val="9"/>
            <color indexed="81"/>
            <rFont val="Tahoma"/>
            <family val="2"/>
          </rPr>
          <t xml:space="preserve">
</t>
        </r>
      </text>
    </comment>
    <comment ref="H6" authorId="0" shapeId="0">
      <text>
        <r>
          <rPr>
            <b/>
            <sz val="9"/>
            <color indexed="81"/>
            <rFont val="Tahoma"/>
            <family val="2"/>
          </rPr>
          <t>Verwendungsgruppen:
• L1: LehrerIn mit universitärem Lehramtsstudium
bzw. Universitäts- oder Hochschulausbildung
(auch FHS) mit Berufspraxis</t>
        </r>
        <r>
          <rPr>
            <sz val="9"/>
            <color indexed="81"/>
            <rFont val="Tahoma"/>
            <family val="2"/>
          </rPr>
          <t xml:space="preserve">
</t>
        </r>
      </text>
    </comment>
    <comment ref="C7" authorId="0" shapeId="0">
      <text>
        <r>
          <rPr>
            <b/>
            <sz val="9"/>
            <color indexed="81"/>
            <rFont val="Tahoma"/>
            <family val="2"/>
          </rPr>
          <t xml:space="preserve">LVGR II: 
1 Unterrichtsstunde = 1,105 WE
Schwerpunktfach Biologie u.Umweltkunde (BIU2 i.AHS)
Darstellende Geometrie (DG2 an AHS)
Mathematik (M2 an AHS)
Schwerpunktfach Physik (PH2)
(Physik und) Angewandte Physik
(Chemie und) Angewandte Chemie
(Kustodiat) Informatik
Betriebliches Rechnungswesen
Betriebslehre
Betriebsrechnen
Wirtschaftliches Rechnen
Buchhaltung, Bilanz und Steuerlehre
Kostenrechnung
Theorie der Weberei
Warenkunde und Technologie
Schulbibliothek (je nach Schulgröße 6, 7,5 oder 9
Stunden, bei Abendschulen bis 2 Stunden mehr)
Werkstättenleiterstunde
</t>
        </r>
      </text>
    </comment>
    <comment ref="H7" authorId="0" shapeId="0">
      <text>
        <r>
          <rPr>
            <b/>
            <sz val="9"/>
            <color indexed="81"/>
            <rFont val="Tahoma"/>
            <family val="2"/>
          </rPr>
          <t>Verwendungsgruppen:
• L2a2: Haupt- und SonderschullehrerIn mit
Akademiestudium, FachlehrerIn an berufsbildenden
Schulen mit Lehramtsprüfung,
Lehrerin mit einem Bachelorstudium an einer
Pädagogischen Hochschule</t>
        </r>
      </text>
    </comment>
    <comment ref="C8" authorId="0" shapeId="0">
      <text>
        <r>
          <rPr>
            <b/>
            <sz val="9"/>
            <color indexed="81"/>
            <rFont val="Tahoma"/>
            <family val="2"/>
          </rPr>
          <t xml:space="preserve">LVGR III: 
1 Unterrichtsstunde = 1,050 WE
Berufsorientierung &amp; Bildungsinformation (BOBI)
Biologie (und Umweltkunde)
Biologie und Umweltkunde, Physik, Chemie (BUPC)
Biologie und Ökolgie (BOK3)
Chemie (CH3)
Geographie (und Wirtschaftskunde)
Geometrisch Zeichnen (GZ als Trägerfach)
Geschichte (und Sozialkunde / Politische Bildung)
Zeitgeschichte
(Wirtschaftliche Bildung und) Rechtskunde
Staatsbürgerkunde (und Rechtslehre)
Politische Bildung (und Rechtslehre)
Gesundheitslehre
Haushaltsökonomie &amp; Ernährung (Theorie, HOE)
Landeskunde (LAK)
Literatur (LIT3)
Medienkunde (MEK)
Orientierung Berufs- &amp; Arbeitswelt (OBAW)
Physik (PH3)
Prakt. Übung Computer (PUC3)
Psychologie und Philosophie (einschließlich Praktikum)
Psychologie/Erziehungslehre/Philosophie (PEPH)
Psychologie/Pädagogik/Philosophie (PPP)
Philosophischer Einführungsunterricht
Religion (RAK, RE, RI, RK, RM, RB)
Ethik
Sportkunde (SPOK)
Ernährungslehre und Lebensmittelkunde
Materialienkunde
Technisches Zeichnen
Umweltschutz und Unfallverhütung
Volkswirtschaftslehre und Soziologie
Werkstättenlaboratorium
(UÜ) Einführung Informatik (EINF)
(UÜ) Praxis wissenschaftlichen Arbeitens (EPWA)
Tagesschulheim
SchikursleiterIn, Projektleitung usw. (SKL)
AdministratorIn (ADM) = 0,5 Stunden/Klasse
DirektorIn (DIR)
</t>
        </r>
        <r>
          <rPr>
            <sz val="9"/>
            <color indexed="81"/>
            <rFont val="Tahoma"/>
            <family val="2"/>
          </rPr>
          <t xml:space="preserve">
</t>
        </r>
      </text>
    </comment>
    <comment ref="H8" authorId="0" shapeId="0">
      <text>
        <r>
          <rPr>
            <b/>
            <sz val="9"/>
            <color indexed="81"/>
            <rFont val="Tahoma"/>
            <family val="2"/>
          </rPr>
          <t xml:space="preserve">Verwendungsgruppen:
• L2a1: VolksschullehrerIn mit vier Semestern
Akademiestudium (ohne Ergänzungsprüfung)
</t>
        </r>
      </text>
    </comment>
    <comment ref="C9" authorId="0" shapeId="0">
      <text>
        <r>
          <rPr>
            <b/>
            <sz val="9"/>
            <color indexed="81"/>
            <rFont val="Tahoma"/>
            <family val="2"/>
          </rPr>
          <t xml:space="preserve">LVGR IV: 
1 Unterrichtsstunde = 0,913 WE
Bildnerisches Gestalten
Chor - Bühnenspiel
Entwurf- und Fachzeichnen
Ernährungslehre &amp; Hauswirtschaft als Pflichtfach (ELH)
Freie Rede (FRD)
Freihandzeichnen
Geometrisch Zeichnen (wenn nicht Trägerfach)
Instrumentalmusik (INM) bzw.: Instrumentalunterricht
Kunstgeschichte
Maschinschreiben (MS)
Schach (SCHA)
Spielmusik (SPMU)
Textiles Gestalten (TGE)
Verkehrserziehung (VKE)
</t>
        </r>
      </text>
    </comment>
    <comment ref="H9" authorId="0" shapeId="0">
      <text>
        <r>
          <rPr>
            <b/>
            <sz val="9"/>
            <color indexed="81"/>
            <rFont val="Tahoma"/>
            <family val="2"/>
          </rPr>
          <t xml:space="preserve">Verwendungsgruppen:
• L2b1: VolksschullehrerIn ohne Akademiestudium,
ErzieherIn mit Befähigungsprüfung)
</t>
        </r>
      </text>
    </comment>
    <comment ref="C10" authorId="0" shapeId="0">
      <text>
        <r>
          <rPr>
            <b/>
            <sz val="9"/>
            <color indexed="81"/>
            <rFont val="Tahoma"/>
            <family val="2"/>
          </rPr>
          <t xml:space="preserve">LVGR IV a: 
1 Unterrichtsstunde = 0,955 WE
Bildnerische Erziehung (BE4a)
(Bildnerisches Gestalten &amp;) Werkerziehung (BGW, WEZ)
Technisches Werken (TEW) bzw.: Textiles Werken (TEXW)
Geometrisch Zeichnen (GZ)
Musikerziehung (MU4a)
Bewegung und Sport / Leibeserziehung / Leibesübungen
</t>
        </r>
      </text>
    </comment>
    <comment ref="H10" authorId="0" shapeId="0">
      <text>
        <r>
          <rPr>
            <b/>
            <sz val="9"/>
            <color indexed="81"/>
            <rFont val="Tahoma"/>
            <family val="2"/>
          </rPr>
          <t>Verwendungsgruppen:
• L3: LehrerIn ohne Matura</t>
        </r>
        <r>
          <rPr>
            <sz val="9"/>
            <color indexed="81"/>
            <rFont val="Tahoma"/>
            <family val="2"/>
          </rPr>
          <t xml:space="preserve">
</t>
        </r>
      </text>
    </comment>
    <comment ref="C11" authorId="0" shapeId="0">
      <text>
        <r>
          <rPr>
            <b/>
            <sz val="9"/>
            <color indexed="81"/>
            <rFont val="Tahoma"/>
            <family val="2"/>
          </rPr>
          <t xml:space="preserve">LVGR IV b: 
1 Unterrichtsstunde = 0,977 WE
Bildnerische Erziehung (BE4b, als Schularbeitsfach)
Musikerziehung (MU4b, als Schularbeitsfach)
Stenotypie und Textverarbeitung
</t>
        </r>
        <r>
          <rPr>
            <sz val="9"/>
            <color indexed="81"/>
            <rFont val="Tahoma"/>
            <family val="2"/>
          </rPr>
          <t xml:space="preserve">
</t>
        </r>
      </text>
    </comment>
    <comment ref="C12" authorId="0" shapeId="0">
      <text>
        <r>
          <rPr>
            <b/>
            <sz val="9"/>
            <color indexed="81"/>
            <rFont val="Tahoma"/>
            <family val="2"/>
          </rPr>
          <t xml:space="preserve">LVGR V: 
1 Unterrichtsstunde = 0,875 WE
Chor(gesang)
Bühnenspiel (Darstellendes Spiel)
Ernährungslehre und Hauswirtschaft
Kochen und Hauswirtschaftskunde
Küchenpraxis und Küchenführung
Textverarbeitung
Zeichnen und Schrift bzw.: Zeichnen und Werkarbeit
LVGR V a: 1 Unterrichtsstunde = 0,825 WE
Ernährung &amp; Haushaltspraktikum (ENHA)
Nähen und Werken (Haushaltungsschulen)
(Atelier und) Werkstätte
Betriebspraktikum bzw.: Bautechnisches Praktikum
Praktische Bauarbeiten
</t>
        </r>
      </text>
    </comment>
    <comment ref="B13" authorId="0" shapeId="0">
      <text>
        <r>
          <rPr>
            <b/>
            <sz val="9"/>
            <color indexed="81"/>
            <rFont val="Tahoma"/>
            <family val="2"/>
          </rPr>
          <t>Verwendungsgruppen:
• L2a2: Haupt- und SonderschullehrerIn mit
Akademiestudium, FachlehrerIn an berufsbildenden
Schulen mit Lehramtsprüfung,
Lehrerin mit einem Bachelorstudium an einer
Pädagogischen Hochschule</t>
        </r>
      </text>
    </comment>
    <comment ref="B14" authorId="0" shapeId="0">
      <text>
        <r>
          <rPr>
            <b/>
            <sz val="9"/>
            <color indexed="81"/>
            <rFont val="Tahoma"/>
            <family val="2"/>
          </rPr>
          <t xml:space="preserve">Verwendungsgruppen:
• L2a1: VolksschullehrerIn mit vier Semestern
Akademiestudium (ohne Ergänzungsprüfung)
</t>
        </r>
      </text>
    </comment>
    <comment ref="B15" authorId="0" shapeId="0">
      <text>
        <r>
          <rPr>
            <b/>
            <sz val="9"/>
            <color indexed="81"/>
            <rFont val="Tahoma"/>
            <family val="2"/>
          </rPr>
          <t xml:space="preserve">Verwendungsgruppen:
• L2b1: VolksschullehrerIn ohne Akademiestudium,
ErzieherIn mit Befähigungsprüfung)
</t>
        </r>
      </text>
    </comment>
    <comment ref="B16" authorId="0" shapeId="0">
      <text>
        <r>
          <rPr>
            <b/>
            <sz val="9"/>
            <color indexed="81"/>
            <rFont val="Tahoma"/>
            <family val="2"/>
          </rPr>
          <t>Verwendungsgruppen:
• L3: LehrerIn ohne Matura</t>
        </r>
        <r>
          <rPr>
            <sz val="9"/>
            <color indexed="81"/>
            <rFont val="Tahoma"/>
            <family val="2"/>
          </rPr>
          <t xml:space="preserve">
</t>
        </r>
      </text>
    </comment>
  </commentList>
</comments>
</file>

<file path=xl/sharedStrings.xml><?xml version="1.0" encoding="utf-8"?>
<sst xmlns="http://schemas.openxmlformats.org/spreadsheetml/2006/main" count="84" uniqueCount="40">
  <si>
    <t>Entlohnungsgruppe</t>
  </si>
  <si>
    <t>Lehrverpflichtungsgruppe</t>
  </si>
  <si>
    <t>für jede Jahreswochenstunde</t>
  </si>
  <si>
    <t>l 1</t>
  </si>
  <si>
    <t>l 2a 2</t>
  </si>
  <si>
    <t>l 2a 1</t>
  </si>
  <si>
    <t>l 2b 1</t>
  </si>
  <si>
    <t>l 3</t>
  </si>
  <si>
    <t>lph</t>
  </si>
  <si>
    <t>I</t>
  </si>
  <si>
    <t>II</t>
  </si>
  <si>
    <t>III</t>
  </si>
  <si>
    <t>IV</t>
  </si>
  <si>
    <t>V</t>
  </si>
  <si>
    <t>IVa</t>
  </si>
  <si>
    <t xml:space="preserve">IVb </t>
  </si>
  <si>
    <t>Lehrverpflichtungsgruppe nur bei l 1 eingeben</t>
  </si>
  <si>
    <t>l 1 I</t>
  </si>
  <si>
    <t>l 1 II</t>
  </si>
  <si>
    <t>l 1 III</t>
  </si>
  <si>
    <t>l 1 IV</t>
  </si>
  <si>
    <t>l 1 IVa</t>
  </si>
  <si>
    <t>l 1 IVb</t>
  </si>
  <si>
    <t>l 1 V</t>
  </si>
  <si>
    <t>Monatsgehalt</t>
  </si>
  <si>
    <t xml:space="preserve">Monatsgehalt: </t>
  </si>
  <si>
    <t>Entlohnungs-gruppe</t>
  </si>
  <si>
    <t xml:space="preserve">Deine Entlohnungs-gruppe </t>
  </si>
  <si>
    <t>Lehrverpflichtungs-gruppe</t>
  </si>
  <si>
    <t>Anzahl der Stunden in der entsprechenden Entlohnungs- und Lehrverpflichtungs-gruppe</t>
  </si>
  <si>
    <t>Daten und Erläuterungen (mit dem Curser auf das entsprechende Feld gehen)</t>
  </si>
  <si>
    <t>Gib deine Daten ein:</t>
  </si>
  <si>
    <t>l2a1</t>
  </si>
  <si>
    <t>l2b1</t>
  </si>
  <si>
    <t>l1</t>
  </si>
  <si>
    <t>l3</t>
  </si>
  <si>
    <t>l2a2</t>
  </si>
  <si>
    <t>Monatsbezugsrechner II-L  Vertragslehrer/innen 2016</t>
  </si>
  <si>
    <t xml:space="preserve">Reserve l2a ohne LVG auf F23 bis F26 kopieren </t>
  </si>
  <si>
    <t>Reserve l2a mit LVG auf F23 bis F26  kopieren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</si>
</sst>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_-* #,##0.00\ &quot;€&quot;_-;\-* #,##0.00\ &quot;€&quot;_-;_-* &quot;-&quot;??\ &quot;€&quot;_-;_-@_-"/>
  </numFmts>
  <fonts count="14" x14ac:knownFonts="1">
    <font>
      <sz val="11"/>
      <color theme="1"/>
      <name val="Calibri"/>
      <family val="2"/>
      <scheme val="minor"/>
    </font>
    <font>
      <sz val="11"/>
      <color theme="1"/>
      <name val="Calibri"/>
      <family val="2"/>
      <scheme val="minor"/>
    </font>
    <font>
      <sz val="14"/>
      <color theme="1"/>
      <name val="Calibri"/>
      <family val="2"/>
      <scheme val="minor"/>
    </font>
    <font>
      <sz val="9"/>
      <color indexed="81"/>
      <name val="Tahoma"/>
      <family val="2"/>
    </font>
    <font>
      <b/>
      <sz val="9"/>
      <color indexed="81"/>
      <name val="Tahoma"/>
      <family val="2"/>
    </font>
    <font>
      <sz val="12"/>
      <color theme="1"/>
      <name val="Calibri"/>
      <family val="2"/>
      <scheme val="minor"/>
    </font>
    <font>
      <b/>
      <sz val="14"/>
      <color theme="1"/>
      <name val="Calibri"/>
      <family val="2"/>
      <scheme val="minor"/>
    </font>
    <font>
      <b/>
      <sz val="20"/>
      <color theme="1"/>
      <name val="Calibri"/>
      <family val="2"/>
      <scheme val="minor"/>
    </font>
    <font>
      <b/>
      <sz val="12"/>
      <color theme="1"/>
      <name val="Calibri"/>
      <family val="2"/>
      <scheme val="minor"/>
    </font>
    <font>
      <sz val="14"/>
      <color theme="0"/>
      <name val="Calibri"/>
      <family val="2"/>
      <scheme val="minor"/>
    </font>
    <font>
      <sz val="11"/>
      <color theme="0" tint="-4.9989318521683403E-2"/>
      <name val="Calibri"/>
      <family val="2"/>
      <scheme val="minor"/>
    </font>
    <font>
      <sz val="11"/>
      <color theme="0" tint="-0.14999847407452621"/>
      <name val="Calibri"/>
      <family val="2"/>
      <scheme val="minor"/>
    </font>
    <font>
      <sz val="11"/>
      <color theme="0" tint="-0.34998626667073579"/>
      <name val="Calibri"/>
      <family val="2"/>
      <scheme val="minor"/>
    </font>
    <font>
      <sz val="14"/>
      <color theme="0" tint="-0.14999847407452621"/>
      <name val="Calibri"/>
      <family val="2"/>
      <scheme val="minor"/>
    </font>
  </fonts>
  <fills count="7">
    <fill>
      <patternFill patternType="none"/>
    </fill>
    <fill>
      <patternFill patternType="gray125"/>
    </fill>
    <fill>
      <patternFill patternType="solid">
        <fgColor rgb="FFDF007C"/>
        <bgColor indexed="64"/>
      </patternFill>
    </fill>
    <fill>
      <patternFill patternType="solid">
        <fgColor rgb="FF9D9E9F"/>
        <bgColor indexed="64"/>
      </patternFill>
    </fill>
    <fill>
      <patternFill patternType="solid">
        <fgColor rgb="FFFFDD00"/>
        <bgColor indexed="64"/>
      </patternFill>
    </fill>
    <fill>
      <gradientFill degree="90">
        <stop position="0">
          <color rgb="FFDF007C"/>
        </stop>
        <stop position="1">
          <color theme="0" tint="-0.1490218817712943"/>
        </stop>
      </gradient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47">
    <xf numFmtId="0" fontId="0" fillId="0" borderId="0" xfId="0"/>
    <xf numFmtId="0" fontId="2" fillId="0" borderId="0" xfId="0" applyFont="1"/>
    <xf numFmtId="164" fontId="2" fillId="0" borderId="0" xfId="1" applyFont="1"/>
    <xf numFmtId="0" fontId="2" fillId="0" borderId="0" xfId="0" applyFont="1" applyAlignment="1">
      <alignment vertical="center"/>
    </xf>
    <xf numFmtId="0" fontId="2" fillId="0" borderId="0" xfId="0" applyFont="1" applyAlignment="1">
      <alignment wrapText="1"/>
    </xf>
    <xf numFmtId="0" fontId="0" fillId="0" borderId="0" xfId="0" applyAlignment="1">
      <alignment wrapText="1"/>
    </xf>
    <xf numFmtId="0" fontId="6" fillId="0" borderId="0" xfId="0" applyFont="1"/>
    <xf numFmtId="0" fontId="2" fillId="0" borderId="1" xfId="0" applyFont="1" applyBorder="1" applyAlignment="1">
      <alignment horizontal="center"/>
    </xf>
    <xf numFmtId="0" fontId="2" fillId="0" borderId="7" xfId="0" applyFont="1" applyBorder="1" applyAlignment="1">
      <alignment wrapText="1"/>
    </xf>
    <xf numFmtId="0" fontId="2" fillId="0" borderId="9" xfId="0" applyFont="1" applyBorder="1"/>
    <xf numFmtId="0" fontId="2" fillId="0" borderId="10" xfId="0" applyFont="1" applyBorder="1"/>
    <xf numFmtId="164" fontId="2" fillId="0" borderId="11" xfId="1" applyFont="1" applyBorder="1"/>
    <xf numFmtId="0" fontId="2" fillId="0" borderId="13" xfId="0" applyFont="1" applyBorder="1" applyAlignment="1">
      <alignment horizontal="center"/>
    </xf>
    <xf numFmtId="164" fontId="2" fillId="0" borderId="14" xfId="1" applyFont="1" applyBorder="1"/>
    <xf numFmtId="164" fontId="2" fillId="0" borderId="16" xfId="1" applyFont="1" applyBorder="1"/>
    <xf numFmtId="0" fontId="2" fillId="0" borderId="18" xfId="0" applyFont="1" applyBorder="1" applyAlignment="1">
      <alignment horizontal="center"/>
    </xf>
    <xf numFmtId="164" fontId="2" fillId="0" borderId="19" xfId="1" applyFont="1" applyBorder="1"/>
    <xf numFmtId="0" fontId="2" fillId="2" borderId="0" xfId="0" applyFont="1" applyFill="1"/>
    <xf numFmtId="0" fontId="2" fillId="2" borderId="0" xfId="0" applyFont="1" applyFill="1" applyAlignment="1">
      <alignment horizontal="center" vertical="center"/>
    </xf>
    <xf numFmtId="0" fontId="5" fillId="4" borderId="4" xfId="0" applyFont="1" applyFill="1" applyBorder="1" applyAlignment="1">
      <alignment horizontal="center" vertical="center" wrapText="1"/>
    </xf>
    <xf numFmtId="164" fontId="2" fillId="4" borderId="5" xfId="1" applyFont="1" applyFill="1" applyBorder="1"/>
    <xf numFmtId="164" fontId="2" fillId="4" borderId="20" xfId="1" applyFont="1" applyFill="1" applyBorder="1"/>
    <xf numFmtId="164" fontId="2" fillId="4" borderId="2" xfId="1" applyFont="1" applyFill="1" applyBorder="1"/>
    <xf numFmtId="0" fontId="2" fillId="4" borderId="6" xfId="0" applyFont="1" applyFill="1" applyBorder="1" applyAlignment="1">
      <alignment horizontal="right"/>
    </xf>
    <xf numFmtId="0" fontId="0" fillId="0" borderId="0" xfId="0" applyFont="1"/>
    <xf numFmtId="0" fontId="0" fillId="0" borderId="0" xfId="0" applyFont="1" applyAlignment="1">
      <alignment wrapText="1"/>
    </xf>
    <xf numFmtId="0" fontId="0" fillId="2" borderId="0" xfId="0" applyFont="1" applyFill="1"/>
    <xf numFmtId="0" fontId="8" fillId="2" borderId="8"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6" fillId="2" borderId="1" xfId="0" applyFont="1" applyFill="1" applyBorder="1" applyAlignment="1">
      <alignment horizontal="center"/>
    </xf>
    <xf numFmtId="0" fontId="2" fillId="3" borderId="1" xfId="0" applyFont="1" applyFill="1" applyBorder="1" applyAlignment="1" applyProtection="1">
      <alignment horizontal="center"/>
      <protection locked="0"/>
    </xf>
    <xf numFmtId="164" fontId="2" fillId="3" borderId="1" xfId="1" applyFont="1" applyFill="1" applyBorder="1"/>
    <xf numFmtId="0" fontId="2" fillId="3" borderId="3" xfId="0" applyFont="1" applyFill="1" applyBorder="1" applyAlignment="1" applyProtection="1">
      <alignment horizontal="center"/>
      <protection locked="0"/>
    </xf>
    <xf numFmtId="0" fontId="9" fillId="0" borderId="0" xfId="0" applyFont="1"/>
    <xf numFmtId="0" fontId="7" fillId="0" borderId="0" xfId="0" applyFont="1" applyAlignment="1"/>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7" fillId="5" borderId="21" xfId="0" applyFont="1" applyFill="1" applyBorder="1" applyAlignment="1">
      <alignment horizontal="center"/>
    </xf>
    <xf numFmtId="0" fontId="11" fillId="0" borderId="0" xfId="0" applyFont="1"/>
    <xf numFmtId="0" fontId="12" fillId="0" borderId="0" xfId="0" applyFont="1"/>
    <xf numFmtId="0" fontId="12" fillId="0" borderId="0" xfId="0" applyFont="1" applyAlignment="1">
      <alignment wrapText="1"/>
    </xf>
    <xf numFmtId="44" fontId="0" fillId="0" borderId="0" xfId="0" applyNumberFormat="1" applyFont="1"/>
    <xf numFmtId="164" fontId="13" fillId="3" borderId="1" xfId="1" applyFont="1" applyFill="1" applyBorder="1"/>
    <xf numFmtId="0" fontId="10" fillId="6" borderId="0" xfId="0" applyFont="1" applyFill="1"/>
    <xf numFmtId="164" fontId="10" fillId="6" borderId="0" xfId="0" applyNumberFormat="1" applyFont="1" applyFill="1"/>
  </cellXfs>
  <cellStyles count="2">
    <cellStyle name="Standard" xfId="0" builtinId="0"/>
    <cellStyle name="Währung" xfId="1" builtinId="4"/>
  </cellStyles>
  <dxfs count="0"/>
  <tableStyles count="0" defaultTableStyle="TableStyleMedium2" defaultPivotStyle="PivotStyleLight16"/>
  <colors>
    <mruColors>
      <color rgb="FF9D9E9F"/>
      <color rgb="FFDF007C"/>
      <color rgb="FFFFD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21</xdr:row>
      <xdr:rowOff>304800</xdr:rowOff>
    </xdr:from>
    <xdr:to>
      <xdr:col>2</xdr:col>
      <xdr:colOff>1009650</xdr:colOff>
      <xdr:row>21</xdr:row>
      <xdr:rowOff>829932</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5667375"/>
          <a:ext cx="1704975" cy="525132"/>
        </a:xfrm>
        <a:prstGeom prst="rect">
          <a:avLst/>
        </a:prstGeom>
      </xdr:spPr>
    </xdr:pic>
    <xdr:clientData/>
  </xdr:twoCellAnchor>
  <xdr:twoCellAnchor editAs="oneCell">
    <xdr:from>
      <xdr:col>1</xdr:col>
      <xdr:colOff>76201</xdr:colOff>
      <xdr:row>20</xdr:row>
      <xdr:rowOff>66094</xdr:rowOff>
    </xdr:from>
    <xdr:to>
      <xdr:col>2</xdr:col>
      <xdr:colOff>1009651</xdr:colOff>
      <xdr:row>21</xdr:row>
      <xdr:rowOff>247088</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2901" y="5085769"/>
          <a:ext cx="1695450" cy="523894"/>
        </a:xfrm>
        <a:prstGeom prst="rect">
          <a:avLst/>
        </a:prstGeom>
      </xdr:spPr>
    </xdr:pic>
    <xdr:clientData/>
  </xdr:twoCellAnchor>
  <xdr:twoCellAnchor>
    <xdr:from>
      <xdr:col>3</xdr:col>
      <xdr:colOff>609600</xdr:colOff>
      <xdr:row>18</xdr:row>
      <xdr:rowOff>76200</xdr:rowOff>
    </xdr:from>
    <xdr:to>
      <xdr:col>3</xdr:col>
      <xdr:colOff>609600</xdr:colOff>
      <xdr:row>19</xdr:row>
      <xdr:rowOff>180975</xdr:rowOff>
    </xdr:to>
    <xdr:cxnSp macro="">
      <xdr:nvCxnSpPr>
        <xdr:cNvPr id="7" name="Gerade Verbindung mit Pfeil 6"/>
        <xdr:cNvCxnSpPr/>
      </xdr:nvCxnSpPr>
      <xdr:spPr>
        <a:xfrm>
          <a:off x="2705100" y="4619625"/>
          <a:ext cx="0" cy="3429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742950</xdr:colOff>
      <xdr:row>18</xdr:row>
      <xdr:rowOff>66675</xdr:rowOff>
    </xdr:from>
    <xdr:to>
      <xdr:col>4</xdr:col>
      <xdr:colOff>742950</xdr:colOff>
      <xdr:row>19</xdr:row>
      <xdr:rowOff>171450</xdr:rowOff>
    </xdr:to>
    <xdr:cxnSp macro="">
      <xdr:nvCxnSpPr>
        <xdr:cNvPr id="8" name="Gerade Verbindung mit Pfeil 7"/>
        <xdr:cNvCxnSpPr/>
      </xdr:nvCxnSpPr>
      <xdr:spPr>
        <a:xfrm>
          <a:off x="3990975" y="4610100"/>
          <a:ext cx="0" cy="3429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990600</xdr:colOff>
      <xdr:row>18</xdr:row>
      <xdr:rowOff>76200</xdr:rowOff>
    </xdr:from>
    <xdr:to>
      <xdr:col>5</xdr:col>
      <xdr:colOff>990600</xdr:colOff>
      <xdr:row>19</xdr:row>
      <xdr:rowOff>180975</xdr:rowOff>
    </xdr:to>
    <xdr:cxnSp macro="">
      <xdr:nvCxnSpPr>
        <xdr:cNvPr id="9" name="Gerade Verbindung mit Pfeil 8"/>
        <xdr:cNvCxnSpPr/>
      </xdr:nvCxnSpPr>
      <xdr:spPr>
        <a:xfrm>
          <a:off x="5772150" y="4619625"/>
          <a:ext cx="0" cy="3429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31"/>
  <sheetViews>
    <sheetView showGridLines="0" showRowColHeaders="0" tabSelected="1" workbookViewId="0">
      <selection activeCell="L23" sqref="L23"/>
    </sheetView>
  </sheetViews>
  <sheetFormatPr baseColWidth="10" defaultRowHeight="15" x14ac:dyDescent="0.25"/>
  <cols>
    <col min="1" max="1" width="4" style="24" customWidth="1"/>
    <col min="2" max="2" width="11.42578125" style="24"/>
    <col min="3" max="3" width="16" style="24" customWidth="1"/>
    <col min="4" max="4" width="17.28515625" style="24" customWidth="1"/>
    <col min="5" max="5" width="23" style="24" customWidth="1"/>
    <col min="6" max="6" width="24.7109375" style="24" customWidth="1"/>
    <col min="7" max="7" width="23.42578125" style="24" customWidth="1"/>
    <col min="8" max="8" width="20.28515625" style="24" customWidth="1"/>
    <col min="9" max="9" width="11.42578125" style="24" customWidth="1"/>
    <col min="10" max="14" width="11.42578125" style="24"/>
  </cols>
  <sheetData>
    <row r="2" spans="1:17" ht="26.25" x14ac:dyDescent="0.4">
      <c r="B2" s="35" t="s">
        <v>37</v>
      </c>
      <c r="C2" s="35"/>
      <c r="D2" s="35"/>
      <c r="E2" s="35"/>
      <c r="F2" s="35"/>
      <c r="G2" s="35"/>
      <c r="H2" s="35"/>
      <c r="I2" s="35"/>
    </row>
    <row r="3" spans="1:17" ht="18.75" x14ac:dyDescent="0.3">
      <c r="C3" s="6"/>
      <c r="D3" s="1"/>
      <c r="E3" s="1"/>
      <c r="F3" s="1"/>
    </row>
    <row r="4" spans="1:17" ht="18.75" x14ac:dyDescent="0.3">
      <c r="C4" s="1"/>
      <c r="D4" s="6" t="s">
        <v>30</v>
      </c>
      <c r="E4" s="1"/>
      <c r="F4" s="1"/>
    </row>
    <row r="5" spans="1:17" ht="6" customHeight="1" x14ac:dyDescent="0.3">
      <c r="C5" s="1"/>
      <c r="D5" s="1"/>
      <c r="E5" s="1"/>
      <c r="F5" s="1"/>
    </row>
    <row r="6" spans="1:17" s="5" customFormat="1" ht="43.5" customHeight="1" thickBot="1" x14ac:dyDescent="0.35">
      <c r="A6" s="25"/>
      <c r="B6" s="25"/>
      <c r="C6" s="4"/>
      <c r="D6" s="8" t="s">
        <v>26</v>
      </c>
      <c r="E6" s="8" t="s">
        <v>28</v>
      </c>
      <c r="F6" s="8" t="s">
        <v>2</v>
      </c>
      <c r="G6" s="25"/>
      <c r="H6" s="25"/>
      <c r="I6" s="42"/>
      <c r="J6" s="25"/>
      <c r="K6" s="25"/>
      <c r="L6" s="25"/>
      <c r="M6" s="25"/>
      <c r="N6" s="25"/>
    </row>
    <row r="7" spans="1:17" ht="19.5" thickBot="1" x14ac:dyDescent="0.35">
      <c r="C7" s="34" t="s">
        <v>8</v>
      </c>
      <c r="D7" s="9" t="s">
        <v>8</v>
      </c>
      <c r="E7" s="10"/>
      <c r="F7" s="11">
        <v>2346</v>
      </c>
      <c r="G7" s="45" t="s">
        <v>34</v>
      </c>
      <c r="H7" s="45" t="s">
        <v>9</v>
      </c>
      <c r="I7" s="46">
        <f>F8</f>
        <v>1798.8</v>
      </c>
      <c r="J7" s="45">
        <v>1.167</v>
      </c>
      <c r="K7" s="41"/>
      <c r="L7" s="41"/>
    </row>
    <row r="8" spans="1:17" ht="18.75" x14ac:dyDescent="0.3">
      <c r="C8" s="34" t="s">
        <v>34</v>
      </c>
      <c r="D8" s="36" t="s">
        <v>34</v>
      </c>
      <c r="E8" s="12" t="s">
        <v>9</v>
      </c>
      <c r="F8" s="13">
        <v>1798.8</v>
      </c>
      <c r="G8" s="45" t="s">
        <v>34</v>
      </c>
      <c r="H8" s="45" t="s">
        <v>10</v>
      </c>
      <c r="I8" s="46">
        <f t="shared" ref="I8:I17" si="0">F9</f>
        <v>1704</v>
      </c>
      <c r="J8" s="45">
        <v>1.105</v>
      </c>
      <c r="K8" s="41"/>
      <c r="L8" s="41"/>
    </row>
    <row r="9" spans="1:17" ht="18.75" x14ac:dyDescent="0.3">
      <c r="C9" s="34" t="s">
        <v>36</v>
      </c>
      <c r="D9" s="37"/>
      <c r="E9" s="7" t="s">
        <v>10</v>
      </c>
      <c r="F9" s="14">
        <v>1704</v>
      </c>
      <c r="G9" s="45" t="s">
        <v>34</v>
      </c>
      <c r="H9" s="45" t="s">
        <v>11</v>
      </c>
      <c r="I9" s="46">
        <f t="shared" si="0"/>
        <v>1618.8</v>
      </c>
      <c r="J9" s="45">
        <v>1</v>
      </c>
      <c r="K9" s="41"/>
      <c r="L9" s="41"/>
      <c r="M9" s="44" t="str">
        <f>IF(K9="","",IF(K9="l1",VLOOKUP(L9,$H$7:$I$13,2),VLOOKUP(K9,$G$7:$I$18,3)))</f>
        <v/>
      </c>
      <c r="N9" s="40" t="s">
        <v>38</v>
      </c>
      <c r="O9" s="40"/>
      <c r="P9" s="40"/>
      <c r="Q9" s="40"/>
    </row>
    <row r="10" spans="1:17" ht="18.75" x14ac:dyDescent="0.3">
      <c r="C10" s="34" t="s">
        <v>32</v>
      </c>
      <c r="D10" s="37"/>
      <c r="E10" s="7" t="s">
        <v>11</v>
      </c>
      <c r="F10" s="14">
        <v>1618.8</v>
      </c>
      <c r="G10" s="45" t="s">
        <v>34</v>
      </c>
      <c r="H10" s="45" t="s">
        <v>12</v>
      </c>
      <c r="I10" s="46">
        <f t="shared" si="0"/>
        <v>1408.8</v>
      </c>
      <c r="J10" s="45">
        <v>0.91300000000000003</v>
      </c>
      <c r="K10" s="41"/>
      <c r="L10" s="41"/>
      <c r="M10" s="44" t="str">
        <f>IF(K10="","",IF(K10="l1",VLOOKUP(L10,$H$7:$I$13,2),(VLOOKUP(K10,$G$7:$I$18,3)*VLOOKUP(L10,$H$7:$J$13,3))))</f>
        <v/>
      </c>
      <c r="N10" s="40" t="s">
        <v>39</v>
      </c>
      <c r="O10" s="40"/>
      <c r="P10" s="40"/>
      <c r="Q10" s="40"/>
    </row>
    <row r="11" spans="1:17" ht="18.75" x14ac:dyDescent="0.3">
      <c r="C11" s="34" t="s">
        <v>33</v>
      </c>
      <c r="D11" s="37"/>
      <c r="E11" s="7" t="s">
        <v>12</v>
      </c>
      <c r="F11" s="14">
        <v>1408.8</v>
      </c>
      <c r="G11" s="45" t="s">
        <v>34</v>
      </c>
      <c r="H11" s="45" t="s">
        <v>14</v>
      </c>
      <c r="I11" s="46">
        <f t="shared" si="0"/>
        <v>1472.4</v>
      </c>
      <c r="J11" s="45">
        <v>0.95499999999999996</v>
      </c>
      <c r="K11" s="41"/>
      <c r="L11" s="41"/>
    </row>
    <row r="12" spans="1:17" ht="18.75" x14ac:dyDescent="0.3">
      <c r="C12" s="34" t="s">
        <v>35</v>
      </c>
      <c r="D12" s="37"/>
      <c r="E12" s="7" t="s">
        <v>14</v>
      </c>
      <c r="F12" s="14">
        <v>1472.4</v>
      </c>
      <c r="G12" s="45" t="s">
        <v>34</v>
      </c>
      <c r="H12" s="45" t="s">
        <v>15</v>
      </c>
      <c r="I12" s="46">
        <f t="shared" si="0"/>
        <v>1506</v>
      </c>
      <c r="J12" s="45">
        <v>0.97699999999999998</v>
      </c>
      <c r="K12" s="41"/>
      <c r="L12" s="41"/>
    </row>
    <row r="13" spans="1:17" ht="18.75" x14ac:dyDescent="0.3">
      <c r="C13" s="1"/>
      <c r="D13" s="37"/>
      <c r="E13" s="7" t="s">
        <v>15</v>
      </c>
      <c r="F13" s="14">
        <v>1506</v>
      </c>
      <c r="G13" s="45" t="s">
        <v>34</v>
      </c>
      <c r="H13" s="45" t="s">
        <v>13</v>
      </c>
      <c r="I13" s="46">
        <f t="shared" si="0"/>
        <v>1348.8</v>
      </c>
      <c r="J13" s="45">
        <v>0.875</v>
      </c>
      <c r="K13" s="41"/>
      <c r="L13" s="41"/>
    </row>
    <row r="14" spans="1:17" ht="19.5" thickBot="1" x14ac:dyDescent="0.35">
      <c r="C14" s="1"/>
      <c r="D14" s="38"/>
      <c r="E14" s="15" t="s">
        <v>13</v>
      </c>
      <c r="F14" s="16">
        <v>1348.8</v>
      </c>
      <c r="G14" s="45" t="s">
        <v>32</v>
      </c>
      <c r="H14" s="45"/>
      <c r="I14" s="46">
        <f>F16</f>
        <v>1114.8</v>
      </c>
      <c r="J14" s="45"/>
      <c r="K14" s="41"/>
      <c r="L14" s="41"/>
    </row>
    <row r="15" spans="1:17" ht="19.5" thickBot="1" x14ac:dyDescent="0.35">
      <c r="D15" s="9" t="s">
        <v>36</v>
      </c>
      <c r="E15" s="10"/>
      <c r="F15" s="11">
        <v>1191.5999999999999</v>
      </c>
      <c r="G15" s="45" t="s">
        <v>36</v>
      </c>
      <c r="H15" s="45"/>
      <c r="I15" s="46">
        <f>F15</f>
        <v>1191.5999999999999</v>
      </c>
      <c r="J15" s="45"/>
      <c r="K15" s="41"/>
      <c r="L15" s="41"/>
      <c r="M15" s="43"/>
    </row>
    <row r="16" spans="1:17" ht="19.5" thickBot="1" x14ac:dyDescent="0.35">
      <c r="D16" s="9" t="s">
        <v>32</v>
      </c>
      <c r="E16" s="10"/>
      <c r="F16" s="11">
        <v>1114.8</v>
      </c>
      <c r="G16" s="45" t="s">
        <v>33</v>
      </c>
      <c r="H16" s="45"/>
      <c r="I16" s="46">
        <f t="shared" si="0"/>
        <v>984</v>
      </c>
      <c r="J16" s="45"/>
      <c r="K16" s="41"/>
      <c r="L16" s="41"/>
    </row>
    <row r="17" spans="2:12" ht="19.5" thickBot="1" x14ac:dyDescent="0.35">
      <c r="D17" s="9" t="s">
        <v>33</v>
      </c>
      <c r="E17" s="10"/>
      <c r="F17" s="11">
        <v>984</v>
      </c>
      <c r="G17" s="45" t="s">
        <v>35</v>
      </c>
      <c r="H17" s="45"/>
      <c r="I17" s="46">
        <f t="shared" si="0"/>
        <v>900</v>
      </c>
      <c r="J17" s="45"/>
      <c r="K17" s="41"/>
      <c r="L17" s="41"/>
    </row>
    <row r="18" spans="2:12" ht="19.5" thickBot="1" x14ac:dyDescent="0.35">
      <c r="D18" s="9" t="s">
        <v>35</v>
      </c>
      <c r="E18" s="10"/>
      <c r="F18" s="11">
        <v>900</v>
      </c>
      <c r="G18" s="45" t="s">
        <v>8</v>
      </c>
      <c r="H18" s="45"/>
      <c r="I18" s="46">
        <f>F7</f>
        <v>2346</v>
      </c>
      <c r="J18" s="45"/>
      <c r="K18" s="41"/>
      <c r="L18" s="41"/>
    </row>
    <row r="19" spans="2:12" ht="18.75" x14ac:dyDescent="0.3">
      <c r="C19" s="1"/>
      <c r="D19" s="1"/>
      <c r="E19" s="1"/>
      <c r="F19" s="1"/>
    </row>
    <row r="20" spans="2:12" ht="18.75" x14ac:dyDescent="0.3">
      <c r="C20" s="1"/>
      <c r="D20" s="1"/>
      <c r="E20" s="1"/>
      <c r="F20" s="1"/>
    </row>
    <row r="21" spans="2:12" ht="27" thickBot="1" x14ac:dyDescent="0.45">
      <c r="B21" s="26"/>
      <c r="C21" s="26"/>
      <c r="D21" s="39" t="s">
        <v>31</v>
      </c>
      <c r="E21" s="39"/>
      <c r="F21" s="17"/>
      <c r="G21" s="26"/>
      <c r="H21" s="26"/>
      <c r="I21" s="26"/>
    </row>
    <row r="22" spans="2:12" ht="78.75" customHeight="1" x14ac:dyDescent="0.25">
      <c r="B22" s="26"/>
      <c r="C22" s="18"/>
      <c r="D22" s="27" t="s">
        <v>27</v>
      </c>
      <c r="E22" s="27" t="s">
        <v>16</v>
      </c>
      <c r="F22" s="28" t="s">
        <v>2</v>
      </c>
      <c r="G22" s="29" t="s">
        <v>29</v>
      </c>
      <c r="H22" s="19" t="s">
        <v>24</v>
      </c>
      <c r="I22" s="26"/>
    </row>
    <row r="23" spans="2:12" ht="18.75" x14ac:dyDescent="0.3">
      <c r="B23" s="26"/>
      <c r="C23" s="30">
        <v>1</v>
      </c>
      <c r="D23" s="31" t="s">
        <v>34</v>
      </c>
      <c r="E23" s="31" t="s">
        <v>9</v>
      </c>
      <c r="F23" s="32">
        <f>IF(D23="","",IF(D23="l1",VLOOKUP(E23,$H$7:$I$13,2),VLOOKUP(D23,$G$7:$I$18,3)))</f>
        <v>1798.8</v>
      </c>
      <c r="G23" s="33">
        <v>13</v>
      </c>
      <c r="H23" s="20">
        <f>IF(G23&gt;0,F23*G23/12,"")</f>
        <v>1948.6999999999998</v>
      </c>
      <c r="I23" s="26"/>
    </row>
    <row r="24" spans="2:12" ht="18.75" x14ac:dyDescent="0.3">
      <c r="B24" s="26"/>
      <c r="C24" s="30">
        <v>2</v>
      </c>
      <c r="D24" s="31" t="s">
        <v>34</v>
      </c>
      <c r="E24" s="31" t="s">
        <v>11</v>
      </c>
      <c r="F24" s="32">
        <f t="shared" ref="F24:F26" si="1">IF(D24="","",IF(D24="l1",VLOOKUP(E24,$H$7:$I$13,2),VLOOKUP(D24,$G$7:$I$18,3)))</f>
        <v>1618.8</v>
      </c>
      <c r="G24" s="33">
        <v>6</v>
      </c>
      <c r="H24" s="20">
        <f t="shared" ref="H24:H26" si="2">IF(G24&gt;0,F24*G24/12,"")</f>
        <v>809.4</v>
      </c>
      <c r="I24" s="26"/>
    </row>
    <row r="25" spans="2:12" ht="18.75" x14ac:dyDescent="0.3">
      <c r="B25" s="26"/>
      <c r="C25" s="30">
        <v>3</v>
      </c>
      <c r="D25" s="31"/>
      <c r="E25" s="31"/>
      <c r="F25" s="32" t="str">
        <f t="shared" si="1"/>
        <v/>
      </c>
      <c r="G25" s="33">
        <v>0</v>
      </c>
      <c r="H25" s="20" t="str">
        <f t="shared" si="2"/>
        <v/>
      </c>
      <c r="I25" s="26"/>
    </row>
    <row r="26" spans="2:12" ht="19.5" thickBot="1" x14ac:dyDescent="0.35">
      <c r="B26" s="26"/>
      <c r="C26" s="30">
        <v>4</v>
      </c>
      <c r="D26" s="31"/>
      <c r="E26" s="31"/>
      <c r="F26" s="32" t="str">
        <f t="shared" si="1"/>
        <v/>
      </c>
      <c r="G26" s="33">
        <v>0</v>
      </c>
      <c r="H26" s="21" t="str">
        <f t="shared" si="2"/>
        <v/>
      </c>
      <c r="I26" s="26"/>
    </row>
    <row r="27" spans="2:12" ht="19.5" thickBot="1" x14ac:dyDescent="0.35">
      <c r="B27" s="26"/>
      <c r="C27" s="17"/>
      <c r="D27" s="17"/>
      <c r="E27" s="17"/>
      <c r="F27" s="17"/>
      <c r="G27" s="23" t="s">
        <v>25</v>
      </c>
      <c r="H27" s="22">
        <f>SUM(H23:H26)</f>
        <v>2758.1</v>
      </c>
      <c r="I27" s="26"/>
    </row>
    <row r="28" spans="2:12" ht="18.75" x14ac:dyDescent="0.3">
      <c r="B28" s="26"/>
      <c r="C28" s="17"/>
      <c r="D28" s="17"/>
      <c r="E28" s="17"/>
      <c r="F28" s="17"/>
      <c r="G28" s="26"/>
      <c r="H28" s="26"/>
      <c r="I28" s="26"/>
    </row>
    <row r="29" spans="2:12" ht="18.75" x14ac:dyDescent="0.3">
      <c r="C29" s="1"/>
      <c r="D29" s="1"/>
      <c r="E29" s="1"/>
      <c r="F29" s="1"/>
    </row>
    <row r="30" spans="2:12" ht="18.75" x14ac:dyDescent="0.3">
      <c r="C30" s="1"/>
      <c r="D30" s="1"/>
      <c r="E30" s="1"/>
      <c r="F30" s="1"/>
    </row>
    <row r="31" spans="2:12" ht="18.75" x14ac:dyDescent="0.3">
      <c r="C31" s="1"/>
      <c r="D31" s="1"/>
      <c r="E31" s="1"/>
      <c r="F31" s="1"/>
    </row>
  </sheetData>
  <sheetProtection algorithmName="SHA-512" hashValue="4sVGyEGb165ER4LB4gUdwba3n7pAvzx98NswDLOo6JL8Skx4AyW9nNNtT8YFAJAfMyPIAU15kynqjjD9QIpZTg==" saltValue="G9D6or/XalNhI+aDXmAQlw==" spinCount="100000" sheet="1" objects="1" scenarios="1"/>
  <sortState ref="G7:I18">
    <sortCondition ref="G7:G18"/>
  </sortState>
  <mergeCells count="3">
    <mergeCell ref="B2:I2"/>
    <mergeCell ref="D8:D14"/>
    <mergeCell ref="D21:E21"/>
  </mergeCells>
  <dataValidations count="3">
    <dataValidation type="list" showInputMessage="1" showErrorMessage="1" sqref="M16">
      <formula1>EGR</formula1>
    </dataValidation>
    <dataValidation type="list" allowBlank="1" showInputMessage="1" showErrorMessage="1" sqref="E23:E26">
      <formula1>$E$7:$E$14</formula1>
    </dataValidation>
    <dataValidation type="list" allowBlank="1" showErrorMessage="1" sqref="D23:D26">
      <formula1>EGRUG1</formula1>
    </dataValidation>
  </dataValidations>
  <pageMargins left="0.7" right="0.7" top="0.78740157499999996" bottom="0.78740157499999996" header="0.3" footer="0.3"/>
  <pageSetup paperSize="9" orientation="portrait" horizontalDpi="4294967293" verticalDpi="120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Tabelle2!$F$5:$F$35</xm:f>
          </x14:formula1>
          <xm:sqref>G23:G26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H35"/>
  <sheetViews>
    <sheetView topLeftCell="A4" workbookViewId="0">
      <selection activeCell="I28" sqref="I28"/>
    </sheetView>
  </sheetViews>
  <sheetFormatPr baseColWidth="10" defaultRowHeight="15" x14ac:dyDescent="0.25"/>
  <cols>
    <col min="4" max="4" width="21.5703125" customWidth="1"/>
  </cols>
  <sheetData>
    <row r="4" spans="1:8" ht="18.75" x14ac:dyDescent="0.3">
      <c r="A4" s="1"/>
      <c r="B4" s="1" t="s">
        <v>0</v>
      </c>
      <c r="C4" s="1" t="s">
        <v>1</v>
      </c>
      <c r="D4" s="1" t="s">
        <v>2</v>
      </c>
    </row>
    <row r="5" spans="1:8" ht="18.75" x14ac:dyDescent="0.3">
      <c r="A5" s="1"/>
      <c r="B5" s="1" t="s">
        <v>8</v>
      </c>
      <c r="C5" s="1"/>
      <c r="D5" s="2">
        <v>2232</v>
      </c>
      <c r="F5" s="1">
        <v>0</v>
      </c>
      <c r="H5" s="1" t="s">
        <v>8</v>
      </c>
    </row>
    <row r="6" spans="1:8" ht="18.75" x14ac:dyDescent="0.3">
      <c r="A6" s="1"/>
      <c r="B6" s="3" t="s">
        <v>17</v>
      </c>
      <c r="C6" s="1" t="s">
        <v>9</v>
      </c>
      <c r="D6" s="2">
        <v>1711.2</v>
      </c>
      <c r="F6" s="1">
        <v>1</v>
      </c>
      <c r="H6" s="3" t="s">
        <v>3</v>
      </c>
    </row>
    <row r="7" spans="1:8" ht="18.75" x14ac:dyDescent="0.3">
      <c r="A7" s="1"/>
      <c r="B7" s="3" t="s">
        <v>18</v>
      </c>
      <c r="C7" s="1" t="s">
        <v>10</v>
      </c>
      <c r="D7" s="2">
        <v>1620</v>
      </c>
      <c r="F7" s="1">
        <v>2</v>
      </c>
      <c r="H7" s="1" t="s">
        <v>4</v>
      </c>
    </row>
    <row r="8" spans="1:8" ht="18.75" x14ac:dyDescent="0.3">
      <c r="A8" s="1"/>
      <c r="B8" s="3" t="s">
        <v>19</v>
      </c>
      <c r="C8" s="1" t="s">
        <v>11</v>
      </c>
      <c r="D8" s="2">
        <v>1539.6</v>
      </c>
      <c r="F8" s="1">
        <v>3</v>
      </c>
      <c r="H8" s="1" t="s">
        <v>5</v>
      </c>
    </row>
    <row r="9" spans="1:8" ht="18.75" x14ac:dyDescent="0.3">
      <c r="A9" s="1"/>
      <c r="B9" s="3" t="s">
        <v>20</v>
      </c>
      <c r="C9" s="1" t="s">
        <v>12</v>
      </c>
      <c r="D9" s="2">
        <v>1338</v>
      </c>
      <c r="F9" s="1">
        <v>4</v>
      </c>
      <c r="H9" s="1" t="s">
        <v>6</v>
      </c>
    </row>
    <row r="10" spans="1:8" ht="18.75" x14ac:dyDescent="0.3">
      <c r="A10" s="1"/>
      <c r="B10" s="3" t="s">
        <v>21</v>
      </c>
      <c r="C10" s="1" t="s">
        <v>14</v>
      </c>
      <c r="D10" s="2">
        <v>1400.4</v>
      </c>
      <c r="F10" s="1">
        <v>5</v>
      </c>
      <c r="H10" s="1" t="s">
        <v>7</v>
      </c>
    </row>
    <row r="11" spans="1:8" ht="18.75" x14ac:dyDescent="0.3">
      <c r="A11" s="1"/>
      <c r="B11" s="3" t="s">
        <v>22</v>
      </c>
      <c r="C11" s="1" t="s">
        <v>15</v>
      </c>
      <c r="D11" s="2">
        <v>1432.8</v>
      </c>
      <c r="F11" s="1">
        <v>6</v>
      </c>
    </row>
    <row r="12" spans="1:8" ht="18.75" x14ac:dyDescent="0.3">
      <c r="A12" s="1"/>
      <c r="B12" s="3" t="s">
        <v>23</v>
      </c>
      <c r="C12" s="1" t="s">
        <v>13</v>
      </c>
      <c r="D12" s="2">
        <v>1282.8</v>
      </c>
      <c r="F12" s="1">
        <v>7</v>
      </c>
    </row>
    <row r="13" spans="1:8" ht="18.75" x14ac:dyDescent="0.3">
      <c r="A13" s="1"/>
      <c r="B13" s="1" t="s">
        <v>4</v>
      </c>
      <c r="C13" s="1"/>
      <c r="D13" s="2">
        <v>1313.6</v>
      </c>
      <c r="F13" s="1">
        <v>8</v>
      </c>
    </row>
    <row r="14" spans="1:8" ht="18.75" x14ac:dyDescent="0.3">
      <c r="A14" s="1"/>
      <c r="B14" s="1" t="s">
        <v>5</v>
      </c>
      <c r="C14" s="1"/>
      <c r="D14" s="2">
        <v>1059.5999999999999</v>
      </c>
      <c r="F14" s="1">
        <v>9</v>
      </c>
    </row>
    <row r="15" spans="1:8" ht="18.75" x14ac:dyDescent="0.3">
      <c r="A15" s="1"/>
      <c r="B15" s="1" t="s">
        <v>6</v>
      </c>
      <c r="C15" s="1"/>
      <c r="D15" s="2">
        <v>933.6</v>
      </c>
      <c r="F15" s="1">
        <v>10</v>
      </c>
    </row>
    <row r="16" spans="1:8" ht="18.75" x14ac:dyDescent="0.3">
      <c r="A16" s="1"/>
      <c r="B16" s="1" t="s">
        <v>7</v>
      </c>
      <c r="C16" s="1"/>
      <c r="D16" s="2">
        <v>853.2</v>
      </c>
      <c r="F16" s="1">
        <v>11</v>
      </c>
    </row>
    <row r="17" spans="6:6" ht="18.75" x14ac:dyDescent="0.3">
      <c r="F17" s="1">
        <v>12</v>
      </c>
    </row>
    <row r="18" spans="6:6" ht="18.75" x14ac:dyDescent="0.3">
      <c r="F18" s="1">
        <v>13</v>
      </c>
    </row>
    <row r="19" spans="6:6" ht="18.75" x14ac:dyDescent="0.3">
      <c r="F19" s="1">
        <v>14</v>
      </c>
    </row>
    <row r="20" spans="6:6" ht="18.75" x14ac:dyDescent="0.3">
      <c r="F20" s="1">
        <v>15</v>
      </c>
    </row>
    <row r="21" spans="6:6" ht="18.75" x14ac:dyDescent="0.3">
      <c r="F21" s="1">
        <v>16</v>
      </c>
    </row>
    <row r="22" spans="6:6" ht="18.75" x14ac:dyDescent="0.3">
      <c r="F22" s="1">
        <v>17</v>
      </c>
    </row>
    <row r="23" spans="6:6" ht="18.75" x14ac:dyDescent="0.3">
      <c r="F23" s="1">
        <v>18</v>
      </c>
    </row>
    <row r="24" spans="6:6" ht="18.75" x14ac:dyDescent="0.3">
      <c r="F24" s="1">
        <v>19</v>
      </c>
    </row>
    <row r="25" spans="6:6" ht="18.75" x14ac:dyDescent="0.3">
      <c r="F25" s="1">
        <v>20</v>
      </c>
    </row>
    <row r="26" spans="6:6" ht="18.75" x14ac:dyDescent="0.3">
      <c r="F26" s="1">
        <v>21</v>
      </c>
    </row>
    <row r="27" spans="6:6" ht="18.75" x14ac:dyDescent="0.3">
      <c r="F27" s="1">
        <v>22</v>
      </c>
    </row>
    <row r="28" spans="6:6" ht="18.75" x14ac:dyDescent="0.3">
      <c r="F28" s="1">
        <v>23</v>
      </c>
    </row>
    <row r="29" spans="6:6" ht="18.75" x14ac:dyDescent="0.3">
      <c r="F29" s="1">
        <v>24</v>
      </c>
    </row>
    <row r="30" spans="6:6" ht="18.75" x14ac:dyDescent="0.3">
      <c r="F30" s="1">
        <v>25</v>
      </c>
    </row>
    <row r="31" spans="6:6" ht="18.75" x14ac:dyDescent="0.3">
      <c r="F31" s="1">
        <v>26</v>
      </c>
    </row>
    <row r="32" spans="6:6" ht="18.75" x14ac:dyDescent="0.3">
      <c r="F32" s="1">
        <v>27</v>
      </c>
    </row>
    <row r="33" spans="6:6" ht="18.75" x14ac:dyDescent="0.3">
      <c r="F33" s="1">
        <v>28</v>
      </c>
    </row>
    <row r="34" spans="6:6" ht="18.75" x14ac:dyDescent="0.3">
      <c r="F34" s="1">
        <v>29</v>
      </c>
    </row>
    <row r="35" spans="6:6" ht="18.75" x14ac:dyDescent="0.3">
      <c r="F35" s="1">
        <v>30</v>
      </c>
    </row>
  </sheetData>
  <sheetProtection password="CE20" sheet="1" objects="1" scenarios="1"/>
  <pageMargins left="0.7" right="0.7" top="0.78740157499999996" bottom="0.78740157499999996"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II-L Rechner</vt:lpstr>
      <vt:lpstr>Tabelle2</vt:lpstr>
      <vt:lpstr>Tabelle3</vt:lpstr>
      <vt:lpstr>EG</vt:lpstr>
      <vt:lpstr>EGR</vt:lpstr>
      <vt:lpstr>EGRUG</vt:lpstr>
      <vt:lpstr>EGRUG1</vt:lpstr>
      <vt:lpstr>ELGR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Manfred Sparr</dc:creator>
  <cp:lastModifiedBy>Sparr</cp:lastModifiedBy>
  <dcterms:created xsi:type="dcterms:W3CDTF">2013-06-22T09:08:37Z</dcterms:created>
  <dcterms:modified xsi:type="dcterms:W3CDTF">2016-03-28T17:31:04Z</dcterms:modified>
</cp:coreProperties>
</file>